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3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N33" i="1" l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1" i="1" l="1"/>
  <c r="N10" i="1"/>
  <c r="N9" i="1"/>
  <c r="N8" i="1"/>
</calcChain>
</file>

<file path=xl/sharedStrings.xml><?xml version="1.0" encoding="utf-8"?>
<sst xmlns="http://schemas.openxmlformats.org/spreadsheetml/2006/main" count="128" uniqueCount="54">
  <si>
    <t>STT</t>
  </si>
  <si>
    <t>DVC Trực tuyến</t>
  </si>
  <si>
    <t>Mức độ hài lòng</t>
  </si>
  <si>
    <t>Số hóa hs</t>
  </si>
  <si>
    <t>Hẹ Muông</t>
  </si>
  <si>
    <t>Hua Thanh</t>
  </si>
  <si>
    <t>Mường Lói</t>
  </si>
  <si>
    <t>Mường Nhà</t>
  </si>
  <si>
    <t>Mường Pồn</t>
  </si>
  <si>
    <t>Na Tông</t>
  </si>
  <si>
    <t>Na Ư</t>
  </si>
  <si>
    <t>Noong Hẹt</t>
  </si>
  <si>
    <t>Noong Luống</t>
  </si>
  <si>
    <t>Núa Ngam</t>
  </si>
  <si>
    <t>Pa Thơm</t>
  </si>
  <si>
    <t>Pom Lót</t>
  </si>
  <si>
    <t>Phu Luông</t>
  </si>
  <si>
    <t>Sam Mứn</t>
  </si>
  <si>
    <t>Thanh An</t>
  </si>
  <si>
    <t>Thanh Chăn</t>
  </si>
  <si>
    <t>Thanh Hưng</t>
  </si>
  <si>
    <t>Thanh Luông</t>
  </si>
  <si>
    <t>Thanh Nưa</t>
  </si>
  <si>
    <t>Thanh Xương</t>
  </si>
  <si>
    <t>Thanh Yên</t>
  </si>
  <si>
    <t>TÊN ĐƠN VỊ</t>
  </si>
  <si>
    <t>Chỉ số 1
(5đ)</t>
  </si>
  <si>
    <t>Chỉ số 2
(5đ)</t>
  </si>
  <si>
    <t>Chỉ số 3
(10đ)</t>
  </si>
  <si>
    <t>Nhóm công khai minh bạch</t>
  </si>
  <si>
    <t>Chỉ số 1
(10đ)</t>
  </si>
  <si>
    <t>Chỉ số 2
(10đ)</t>
  </si>
  <si>
    <t>Chỉ số 3
(5đ)</t>
  </si>
  <si>
    <t>XẾP LOẠI</t>
  </si>
  <si>
    <t>TỔNG ĐIỂM QUY ĐỔI</t>
  </si>
  <si>
    <t>TỔNG ĐIỂM ĐẠT ĐƯỢC</t>
  </si>
  <si>
    <t>ĐIỂM CÁC CHỈ SỐ</t>
  </si>
  <si>
    <t>Tiến độ, KQ giải quyết
(30đ)</t>
  </si>
  <si>
    <t>UBND các xã</t>
  </si>
  <si>
    <t>CÁC CƠ QUAN CHUYÊN MÔN THUỘC HUYỆN</t>
  </si>
  <si>
    <t>I</t>
  </si>
  <si>
    <t>II</t>
  </si>
  <si>
    <t>Trung tâm QLĐĐ</t>
  </si>
  <si>
    <t>Phòng Tư pháp</t>
  </si>
  <si>
    <t>-</t>
  </si>
  <si>
    <t>Văn hóa - Thông tin</t>
  </si>
  <si>
    <t>Kinh tế - Hạ tầng</t>
  </si>
  <si>
    <t>Khá</t>
  </si>
  <si>
    <t>Tốt</t>
  </si>
  <si>
    <t>Trung bình</t>
  </si>
  <si>
    <t>Xuất sắc</t>
  </si>
  <si>
    <t>Yếu</t>
  </si>
  <si>
    <t>KẾT QUẢ ĐÁNH GIÁ, XẾP LOẠI CHẤT LƯỢNG PHỤC VỤ NGƯỜI DÂN, DOANH NGHIỆP TRONG GIẢI QUYẾT TTHC, DVC THEO THỜI GIAN THỰC HIỆN TRÊN MÔI TRƯỜNG ĐIỆN TỬ QUÝ I NĂM 2023 HUYỆN ĐIỆN BIÊN</t>
  </si>
  <si>
    <t>(Kèm theo Báo cáo số:  143/BC-UBND, ngày  06 tháng 4 năm 2023 của UBND huyện Điện Biên)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</si>
</sst>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5" x14ac:knownFonts="1">
    <font>
      <sz val="12"/>
      <color theme="1"/>
      <name val="Times New Roman"/>
      <family val="2"/>
      <charset val="163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1E2F4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19050</xdr:rowOff>
    </xdr:from>
    <xdr:to>
      <xdr:col>9</xdr:col>
      <xdr:colOff>238125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3419475" y="685800"/>
          <a:ext cx="2438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A10" zoomScaleNormal="100" zoomScaleSheetLayoutView="100" workbookViewId="0">
      <selection activeCell="F13" sqref="F13"/>
    </sheetView>
  </sheetViews>
  <sheetFormatPr defaultRowHeight="15.75" x14ac:dyDescent="0.25"/>
  <cols>
    <col min="1" max="1" width="6.25" style="1" customWidth="1"/>
    <col min="2" max="2" width="21.75" customWidth="1"/>
    <col min="3" max="3" width="5.375" style="1" customWidth="1"/>
    <col min="4" max="4" width="5.25" style="1" bestFit="1" customWidth="1"/>
    <col min="5" max="5" width="6.125" style="1" customWidth="1"/>
    <col min="6" max="6" width="8.5" style="1" bestFit="1" customWidth="1"/>
    <col min="7" max="7" width="6.375" style="1" customWidth="1"/>
    <col min="8" max="8" width="6.75" style="1" bestFit="1" customWidth="1"/>
    <col min="9" max="11" width="7.375" style="1" bestFit="1" customWidth="1"/>
    <col min="12" max="12" width="6.25" style="1" customWidth="1"/>
    <col min="13" max="13" width="6.125" style="1" customWidth="1"/>
    <col min="14" max="14" width="8.5" style="1" customWidth="1"/>
    <col min="15" max="15" width="6.5" style="1" customWidth="1"/>
    <col min="16" max="16" width="14.5" style="1" customWidth="1"/>
  </cols>
  <sheetData>
    <row r="1" spans="1:16" ht="36.75" customHeight="1" x14ac:dyDescent="0.25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x14ac:dyDescent="0.25">
      <c r="A2" s="19" t="s">
        <v>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6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</row>
    <row r="4" spans="1:16" x14ac:dyDescent="0.25">
      <c r="A4" s="16" t="s">
        <v>0</v>
      </c>
      <c r="B4" s="16" t="s">
        <v>25</v>
      </c>
      <c r="C4" s="17" t="s">
        <v>36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6" t="s">
        <v>35</v>
      </c>
      <c r="O4" s="16" t="s">
        <v>34</v>
      </c>
      <c r="P4" s="17" t="s">
        <v>33</v>
      </c>
    </row>
    <row r="5" spans="1:16" ht="81.75" customHeight="1" x14ac:dyDescent="0.25">
      <c r="A5" s="16"/>
      <c r="B5" s="16"/>
      <c r="C5" s="16" t="s">
        <v>29</v>
      </c>
      <c r="D5" s="16"/>
      <c r="E5" s="16"/>
      <c r="F5" s="16" t="s">
        <v>37</v>
      </c>
      <c r="G5" s="16" t="s">
        <v>1</v>
      </c>
      <c r="H5" s="16"/>
      <c r="I5" s="16" t="s">
        <v>2</v>
      </c>
      <c r="J5" s="16"/>
      <c r="K5" s="16"/>
      <c r="L5" s="16" t="s">
        <v>3</v>
      </c>
      <c r="M5" s="16"/>
      <c r="N5" s="16"/>
      <c r="O5" s="16"/>
      <c r="P5" s="17"/>
    </row>
    <row r="6" spans="1:16" ht="93" customHeight="1" x14ac:dyDescent="0.25">
      <c r="A6" s="16"/>
      <c r="B6" s="16"/>
      <c r="C6" s="6" t="s">
        <v>26</v>
      </c>
      <c r="D6" s="6" t="s">
        <v>27</v>
      </c>
      <c r="E6" s="6" t="s">
        <v>28</v>
      </c>
      <c r="F6" s="16"/>
      <c r="G6" s="6" t="s">
        <v>30</v>
      </c>
      <c r="H6" s="6" t="s">
        <v>31</v>
      </c>
      <c r="I6" s="6" t="s">
        <v>26</v>
      </c>
      <c r="J6" s="6" t="s">
        <v>27</v>
      </c>
      <c r="K6" s="6" t="s">
        <v>32</v>
      </c>
      <c r="L6" s="6" t="s">
        <v>26</v>
      </c>
      <c r="M6" s="6" t="s">
        <v>31</v>
      </c>
      <c r="N6" s="16"/>
      <c r="O6" s="16"/>
      <c r="P6" s="17"/>
    </row>
    <row r="7" spans="1:16" x14ac:dyDescent="0.25">
      <c r="A7" s="4" t="s">
        <v>40</v>
      </c>
      <c r="B7" s="16" t="s">
        <v>39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5">
      <c r="A8" s="7">
        <v>1</v>
      </c>
      <c r="B8" s="8" t="s">
        <v>43</v>
      </c>
      <c r="C8" s="9" t="s">
        <v>44</v>
      </c>
      <c r="D8" s="10">
        <v>4.5</v>
      </c>
      <c r="E8" s="6" t="s">
        <v>44</v>
      </c>
      <c r="F8" s="7">
        <v>30</v>
      </c>
      <c r="G8" s="6" t="s">
        <v>44</v>
      </c>
      <c r="H8" s="7">
        <v>6</v>
      </c>
      <c r="I8" s="11">
        <v>5</v>
      </c>
      <c r="J8" s="11">
        <v>5</v>
      </c>
      <c r="K8" s="11">
        <v>5</v>
      </c>
      <c r="L8" s="7">
        <v>0.17</v>
      </c>
      <c r="M8" s="7">
        <v>0.28999999999999998</v>
      </c>
      <c r="N8" s="12">
        <f>SUM(D8,F8,H8:M8,)</f>
        <v>55.96</v>
      </c>
      <c r="O8" s="11">
        <v>74.61</v>
      </c>
      <c r="P8" s="4" t="s">
        <v>47</v>
      </c>
    </row>
    <row r="9" spans="1:16" x14ac:dyDescent="0.25">
      <c r="A9" s="7">
        <v>2</v>
      </c>
      <c r="B9" s="8" t="s">
        <v>45</v>
      </c>
      <c r="C9" s="6" t="s">
        <v>44</v>
      </c>
      <c r="D9" s="10">
        <v>4.5</v>
      </c>
      <c r="E9" s="6" t="s">
        <v>44</v>
      </c>
      <c r="F9" s="7">
        <v>30</v>
      </c>
      <c r="G9" s="7">
        <v>10</v>
      </c>
      <c r="H9" s="7">
        <v>0</v>
      </c>
      <c r="I9" s="11">
        <v>5</v>
      </c>
      <c r="J9" s="11">
        <v>5</v>
      </c>
      <c r="K9" s="11">
        <v>5</v>
      </c>
      <c r="L9" s="7">
        <v>0</v>
      </c>
      <c r="M9" s="7">
        <v>7.5</v>
      </c>
      <c r="N9" s="12">
        <f>SUM(D9,F9:M9)</f>
        <v>67</v>
      </c>
      <c r="O9" s="11">
        <v>78.819999999999993</v>
      </c>
      <c r="P9" s="4" t="s">
        <v>47</v>
      </c>
    </row>
    <row r="10" spans="1:16" x14ac:dyDescent="0.25">
      <c r="A10" s="7">
        <v>3</v>
      </c>
      <c r="B10" s="8" t="s">
        <v>46</v>
      </c>
      <c r="C10" s="6" t="s">
        <v>44</v>
      </c>
      <c r="D10" s="10">
        <v>4.5</v>
      </c>
      <c r="E10" s="6" t="s">
        <v>44</v>
      </c>
      <c r="F10" s="7">
        <v>30</v>
      </c>
      <c r="G10" s="7">
        <v>10</v>
      </c>
      <c r="H10" s="7">
        <v>0</v>
      </c>
      <c r="I10" s="11">
        <v>5</v>
      </c>
      <c r="J10" s="11">
        <v>5</v>
      </c>
      <c r="K10" s="11">
        <v>5</v>
      </c>
      <c r="L10" s="7">
        <v>0</v>
      </c>
      <c r="M10" s="7">
        <v>10</v>
      </c>
      <c r="N10" s="12">
        <f>SUM(D10,F10:M10,)</f>
        <v>69.5</v>
      </c>
      <c r="O10" s="11">
        <v>81.760000000000005</v>
      </c>
      <c r="P10" s="4" t="s">
        <v>48</v>
      </c>
    </row>
    <row r="11" spans="1:16" x14ac:dyDescent="0.25">
      <c r="A11" s="7">
        <v>4</v>
      </c>
      <c r="B11" s="8" t="s">
        <v>42</v>
      </c>
      <c r="C11" s="9" t="s">
        <v>44</v>
      </c>
      <c r="D11" s="10">
        <v>4.5</v>
      </c>
      <c r="E11" s="6" t="s">
        <v>44</v>
      </c>
      <c r="F11" s="7">
        <v>30</v>
      </c>
      <c r="G11" s="7">
        <v>5.54</v>
      </c>
      <c r="H11" s="7">
        <v>6.41</v>
      </c>
      <c r="I11" s="11">
        <v>5</v>
      </c>
      <c r="J11" s="11">
        <v>5</v>
      </c>
      <c r="K11" s="11">
        <v>5</v>
      </c>
      <c r="L11" s="7">
        <v>3.85</v>
      </c>
      <c r="M11" s="7">
        <v>7.12</v>
      </c>
      <c r="N11" s="12">
        <f>SUM(D11,F11:M11,)</f>
        <v>72.42</v>
      </c>
      <c r="O11" s="11">
        <v>85.2</v>
      </c>
      <c r="P11" s="4" t="s">
        <v>48</v>
      </c>
    </row>
    <row r="12" spans="1:16" x14ac:dyDescent="0.25">
      <c r="A12" s="4" t="s">
        <v>41</v>
      </c>
      <c r="B12" s="16" t="s">
        <v>38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x14ac:dyDescent="0.25">
      <c r="A13" s="11">
        <v>1</v>
      </c>
      <c r="B13" s="13" t="s">
        <v>11</v>
      </c>
      <c r="C13" s="14" t="s">
        <v>44</v>
      </c>
      <c r="D13" s="10">
        <v>4.5</v>
      </c>
      <c r="E13" s="14" t="s">
        <v>44</v>
      </c>
      <c r="F13" s="11">
        <v>30</v>
      </c>
      <c r="G13" s="11">
        <v>10</v>
      </c>
      <c r="H13" s="11">
        <v>6.34</v>
      </c>
      <c r="I13" s="11">
        <v>5</v>
      </c>
      <c r="J13" s="11">
        <v>5</v>
      </c>
      <c r="K13" s="11">
        <v>5</v>
      </c>
      <c r="L13" s="11">
        <v>8.24</v>
      </c>
      <c r="M13" s="11">
        <v>9.8000000000000007</v>
      </c>
      <c r="N13" s="15">
        <f>SUM(D13,F13:M13)</f>
        <v>83.88</v>
      </c>
      <c r="O13" s="20">
        <f>(N13/85)*100</f>
        <v>98.682352941176461</v>
      </c>
      <c r="P13" s="4" t="s">
        <v>50</v>
      </c>
    </row>
    <row r="14" spans="1:16" x14ac:dyDescent="0.25">
      <c r="A14" s="11">
        <v>2</v>
      </c>
      <c r="B14" s="13" t="s">
        <v>12</v>
      </c>
      <c r="C14" s="14" t="s">
        <v>44</v>
      </c>
      <c r="D14" s="10">
        <v>4.5</v>
      </c>
      <c r="E14" s="14" t="s">
        <v>44</v>
      </c>
      <c r="F14" s="11">
        <v>30</v>
      </c>
      <c r="G14" s="11">
        <v>10</v>
      </c>
      <c r="H14" s="11">
        <v>8.3000000000000007</v>
      </c>
      <c r="I14" s="11">
        <v>5</v>
      </c>
      <c r="J14" s="11">
        <v>5</v>
      </c>
      <c r="K14" s="11">
        <v>5</v>
      </c>
      <c r="L14" s="11">
        <v>4.21</v>
      </c>
      <c r="M14" s="11">
        <v>9.83</v>
      </c>
      <c r="N14" s="15">
        <f>SUM(D14,F14:M14)</f>
        <v>81.839999999999989</v>
      </c>
      <c r="O14" s="20">
        <f>(N14/85)*100</f>
        <v>96.28235294117647</v>
      </c>
      <c r="P14" s="5" t="s">
        <v>50</v>
      </c>
    </row>
    <row r="15" spans="1:16" x14ac:dyDescent="0.25">
      <c r="A15" s="11">
        <v>3</v>
      </c>
      <c r="B15" s="13" t="s">
        <v>5</v>
      </c>
      <c r="C15" s="14" t="s">
        <v>44</v>
      </c>
      <c r="D15" s="10">
        <v>4.5</v>
      </c>
      <c r="E15" s="14" t="s">
        <v>44</v>
      </c>
      <c r="F15" s="11">
        <v>30</v>
      </c>
      <c r="G15" s="11">
        <v>10</v>
      </c>
      <c r="H15" s="11">
        <v>4.1399999999999997</v>
      </c>
      <c r="I15" s="11">
        <v>5</v>
      </c>
      <c r="J15" s="11">
        <v>5</v>
      </c>
      <c r="K15" s="11">
        <v>5</v>
      </c>
      <c r="L15" s="11">
        <v>3.8</v>
      </c>
      <c r="M15" s="11">
        <v>8.51</v>
      </c>
      <c r="N15" s="15">
        <f>SUM(D15,F15:M15)</f>
        <v>75.95</v>
      </c>
      <c r="O15" s="20">
        <f>(N15/85)*100</f>
        <v>89.352941176470594</v>
      </c>
      <c r="P15" s="4" t="s">
        <v>48</v>
      </c>
    </row>
    <row r="16" spans="1:16" x14ac:dyDescent="0.25">
      <c r="A16" s="11">
        <v>4</v>
      </c>
      <c r="B16" s="13" t="s">
        <v>22</v>
      </c>
      <c r="C16" s="14" t="s">
        <v>44</v>
      </c>
      <c r="D16" s="10">
        <v>4.5</v>
      </c>
      <c r="E16" s="14" t="s">
        <v>44</v>
      </c>
      <c r="F16" s="11">
        <v>30</v>
      </c>
      <c r="G16" s="11">
        <v>10</v>
      </c>
      <c r="H16" s="11">
        <v>5.71</v>
      </c>
      <c r="I16" s="11">
        <v>5</v>
      </c>
      <c r="J16" s="11">
        <v>5</v>
      </c>
      <c r="K16" s="11">
        <v>5</v>
      </c>
      <c r="L16" s="11">
        <v>0</v>
      </c>
      <c r="M16" s="11">
        <v>8.1999999999999993</v>
      </c>
      <c r="N16" s="15">
        <f>SUM(D16,F16:M16)</f>
        <v>73.410000000000011</v>
      </c>
      <c r="O16" s="20">
        <f>(N16/85)*100</f>
        <v>86.364705882352951</v>
      </c>
      <c r="P16" s="5" t="s">
        <v>48</v>
      </c>
    </row>
    <row r="17" spans="1:16" x14ac:dyDescent="0.25">
      <c r="A17" s="11">
        <v>5</v>
      </c>
      <c r="B17" s="13" t="s">
        <v>24</v>
      </c>
      <c r="C17" s="14" t="s">
        <v>44</v>
      </c>
      <c r="D17" s="10">
        <v>4.5</v>
      </c>
      <c r="E17" s="14" t="s">
        <v>44</v>
      </c>
      <c r="F17" s="11">
        <v>30</v>
      </c>
      <c r="G17" s="11">
        <v>10</v>
      </c>
      <c r="H17" s="11">
        <v>1.65</v>
      </c>
      <c r="I17" s="11">
        <v>5</v>
      </c>
      <c r="J17" s="11">
        <v>5</v>
      </c>
      <c r="K17" s="11">
        <v>5</v>
      </c>
      <c r="L17" s="11">
        <v>3.5</v>
      </c>
      <c r="M17" s="11">
        <v>8.5</v>
      </c>
      <c r="N17" s="15">
        <f>SUM(D17,F17:M17)</f>
        <v>73.150000000000006</v>
      </c>
      <c r="O17" s="20">
        <f>(N17/85)*100</f>
        <v>86.058823529411782</v>
      </c>
      <c r="P17" s="5" t="s">
        <v>48</v>
      </c>
    </row>
    <row r="18" spans="1:16" x14ac:dyDescent="0.25">
      <c r="A18" s="11">
        <v>6</v>
      </c>
      <c r="B18" s="13" t="s">
        <v>9</v>
      </c>
      <c r="C18" s="14" t="s">
        <v>44</v>
      </c>
      <c r="D18" s="10">
        <v>4.5</v>
      </c>
      <c r="E18" s="14" t="s">
        <v>44</v>
      </c>
      <c r="F18" s="11">
        <v>30</v>
      </c>
      <c r="G18" s="11">
        <v>10</v>
      </c>
      <c r="H18" s="11">
        <v>1.43</v>
      </c>
      <c r="I18" s="11">
        <v>5</v>
      </c>
      <c r="J18" s="11">
        <v>5</v>
      </c>
      <c r="K18" s="11">
        <v>5</v>
      </c>
      <c r="L18" s="11">
        <v>0.91</v>
      </c>
      <c r="M18" s="11">
        <v>10</v>
      </c>
      <c r="N18" s="15">
        <f>SUM(D18,F18:M18)</f>
        <v>71.84</v>
      </c>
      <c r="O18" s="20">
        <f>(N18/85)*100</f>
        <v>84.517647058823528</v>
      </c>
      <c r="P18" s="5" t="s">
        <v>48</v>
      </c>
    </row>
    <row r="19" spans="1:16" x14ac:dyDescent="0.25">
      <c r="A19" s="11">
        <v>7</v>
      </c>
      <c r="B19" s="13" t="s">
        <v>8</v>
      </c>
      <c r="C19" s="14" t="s">
        <v>44</v>
      </c>
      <c r="D19" s="10">
        <v>4.5</v>
      </c>
      <c r="E19" s="14" t="s">
        <v>44</v>
      </c>
      <c r="F19" s="11">
        <v>30</v>
      </c>
      <c r="G19" s="11">
        <v>10</v>
      </c>
      <c r="H19" s="11">
        <v>0</v>
      </c>
      <c r="I19" s="11">
        <v>5</v>
      </c>
      <c r="J19" s="11">
        <v>5</v>
      </c>
      <c r="K19" s="11">
        <v>5</v>
      </c>
      <c r="L19" s="11">
        <v>1.92</v>
      </c>
      <c r="M19" s="11">
        <v>9.42</v>
      </c>
      <c r="N19" s="15">
        <f>SUM(D19,F19:M19)</f>
        <v>70.84</v>
      </c>
      <c r="O19" s="20">
        <f>(N19/85)*100</f>
        <v>83.341176470588238</v>
      </c>
      <c r="P19" s="5" t="s">
        <v>48</v>
      </c>
    </row>
    <row r="20" spans="1:16" x14ac:dyDescent="0.25">
      <c r="A20" s="11">
        <v>8</v>
      </c>
      <c r="B20" s="13" t="s">
        <v>4</v>
      </c>
      <c r="C20" s="14" t="s">
        <v>44</v>
      </c>
      <c r="D20" s="10">
        <v>4.5</v>
      </c>
      <c r="E20" s="14" t="s">
        <v>44</v>
      </c>
      <c r="F20" s="11">
        <v>30</v>
      </c>
      <c r="G20" s="11">
        <v>10</v>
      </c>
      <c r="H20" s="11">
        <v>0.63</v>
      </c>
      <c r="I20" s="11">
        <v>5</v>
      </c>
      <c r="J20" s="11">
        <v>5</v>
      </c>
      <c r="K20" s="11">
        <v>5</v>
      </c>
      <c r="L20" s="11">
        <v>0</v>
      </c>
      <c r="M20" s="11">
        <v>10</v>
      </c>
      <c r="N20" s="15">
        <f>SUM(D20,F20:M20)</f>
        <v>70.13</v>
      </c>
      <c r="O20" s="20">
        <f>(N20/85)*100</f>
        <v>82.505882352941171</v>
      </c>
      <c r="P20" s="5" t="s">
        <v>48</v>
      </c>
    </row>
    <row r="21" spans="1:16" x14ac:dyDescent="0.25">
      <c r="A21" s="11">
        <v>9</v>
      </c>
      <c r="B21" s="13" t="s">
        <v>23</v>
      </c>
      <c r="C21" s="14" t="s">
        <v>44</v>
      </c>
      <c r="D21" s="10">
        <v>4.5</v>
      </c>
      <c r="E21" s="14" t="s">
        <v>44</v>
      </c>
      <c r="F21" s="11">
        <v>30</v>
      </c>
      <c r="G21" s="11">
        <v>10</v>
      </c>
      <c r="H21" s="11">
        <v>0.53</v>
      </c>
      <c r="I21" s="11">
        <v>5</v>
      </c>
      <c r="J21" s="11">
        <v>5</v>
      </c>
      <c r="K21" s="11">
        <v>5</v>
      </c>
      <c r="L21" s="11">
        <v>0</v>
      </c>
      <c r="M21" s="11">
        <v>10</v>
      </c>
      <c r="N21" s="15">
        <f>SUM(D21,F21:M21)</f>
        <v>70.03</v>
      </c>
      <c r="O21" s="20">
        <f>(N21/85)*100</f>
        <v>82.388235294117649</v>
      </c>
      <c r="P21" s="5" t="s">
        <v>48</v>
      </c>
    </row>
    <row r="22" spans="1:16" x14ac:dyDescent="0.25">
      <c r="A22" s="11">
        <v>10</v>
      </c>
      <c r="B22" s="13" t="s">
        <v>20</v>
      </c>
      <c r="C22" s="14" t="s">
        <v>44</v>
      </c>
      <c r="D22" s="10">
        <v>4.5</v>
      </c>
      <c r="E22" s="14" t="s">
        <v>44</v>
      </c>
      <c r="F22" s="11">
        <v>30</v>
      </c>
      <c r="G22" s="11">
        <v>10</v>
      </c>
      <c r="H22" s="11">
        <v>0.41</v>
      </c>
      <c r="I22" s="11">
        <v>5</v>
      </c>
      <c r="J22" s="11">
        <v>5</v>
      </c>
      <c r="K22" s="11">
        <v>5</v>
      </c>
      <c r="L22" s="11">
        <v>0</v>
      </c>
      <c r="M22" s="11">
        <v>10</v>
      </c>
      <c r="N22" s="15">
        <f>SUM(D22,F22:M22)</f>
        <v>69.91</v>
      </c>
      <c r="O22" s="20">
        <f>(N22/85)*100</f>
        <v>82.2470588235294</v>
      </c>
      <c r="P22" s="5" t="s">
        <v>48</v>
      </c>
    </row>
    <row r="23" spans="1:16" x14ac:dyDescent="0.25">
      <c r="A23" s="11">
        <v>11</v>
      </c>
      <c r="B23" s="13" t="s">
        <v>17</v>
      </c>
      <c r="C23" s="14" t="s">
        <v>44</v>
      </c>
      <c r="D23" s="10">
        <v>4.5</v>
      </c>
      <c r="E23" s="14" t="s">
        <v>44</v>
      </c>
      <c r="F23" s="11">
        <v>30</v>
      </c>
      <c r="G23" s="11">
        <v>10</v>
      </c>
      <c r="H23" s="11">
        <v>0</v>
      </c>
      <c r="I23" s="11">
        <v>5</v>
      </c>
      <c r="J23" s="11">
        <v>5</v>
      </c>
      <c r="K23" s="11">
        <v>5</v>
      </c>
      <c r="L23" s="11">
        <v>0</v>
      </c>
      <c r="M23" s="11">
        <v>10</v>
      </c>
      <c r="N23" s="15">
        <f>SUM(D23,F23:M23)</f>
        <v>69.5</v>
      </c>
      <c r="O23" s="20">
        <f>(N23/85)*100</f>
        <v>81.764705882352942</v>
      </c>
      <c r="P23" s="5" t="s">
        <v>48</v>
      </c>
    </row>
    <row r="24" spans="1:16" x14ac:dyDescent="0.25">
      <c r="A24" s="11">
        <v>12</v>
      </c>
      <c r="B24" s="13" t="s">
        <v>21</v>
      </c>
      <c r="C24" s="14" t="s">
        <v>44</v>
      </c>
      <c r="D24" s="10">
        <v>4.5</v>
      </c>
      <c r="E24" s="14" t="s">
        <v>44</v>
      </c>
      <c r="F24" s="11">
        <v>30</v>
      </c>
      <c r="G24" s="11">
        <v>10</v>
      </c>
      <c r="H24" s="11">
        <v>0</v>
      </c>
      <c r="I24" s="11">
        <v>5</v>
      </c>
      <c r="J24" s="11">
        <v>5</v>
      </c>
      <c r="K24" s="11">
        <v>5</v>
      </c>
      <c r="L24" s="11">
        <v>0</v>
      </c>
      <c r="M24" s="11">
        <v>10</v>
      </c>
      <c r="N24" s="15">
        <f>SUM(D24,F24:M24)</f>
        <v>69.5</v>
      </c>
      <c r="O24" s="20">
        <f>(N24/85)*100</f>
        <v>81.764705882352942</v>
      </c>
      <c r="P24" s="5" t="s">
        <v>48</v>
      </c>
    </row>
    <row r="25" spans="1:16" x14ac:dyDescent="0.25">
      <c r="A25" s="11">
        <v>13</v>
      </c>
      <c r="B25" s="13" t="s">
        <v>18</v>
      </c>
      <c r="C25" s="14" t="s">
        <v>44</v>
      </c>
      <c r="D25" s="10">
        <v>4.5</v>
      </c>
      <c r="E25" s="14" t="s">
        <v>44</v>
      </c>
      <c r="F25" s="11">
        <v>30</v>
      </c>
      <c r="G25" s="11">
        <v>10</v>
      </c>
      <c r="H25" s="11">
        <v>0</v>
      </c>
      <c r="I25" s="11">
        <v>5</v>
      </c>
      <c r="J25" s="11">
        <v>5</v>
      </c>
      <c r="K25" s="11">
        <v>5</v>
      </c>
      <c r="L25" s="11">
        <v>0</v>
      </c>
      <c r="M25" s="11">
        <v>9.9</v>
      </c>
      <c r="N25" s="15">
        <f>SUM(D25,F25:M25)</f>
        <v>69.400000000000006</v>
      </c>
      <c r="O25" s="20">
        <f>(N25/85)*100</f>
        <v>81.64705882352942</v>
      </c>
      <c r="P25" s="5" t="s">
        <v>48</v>
      </c>
    </row>
    <row r="26" spans="1:16" x14ac:dyDescent="0.25">
      <c r="A26" s="11">
        <v>14</v>
      </c>
      <c r="B26" s="13" t="s">
        <v>16</v>
      </c>
      <c r="C26" s="14" t="s">
        <v>44</v>
      </c>
      <c r="D26" s="10">
        <v>4.5</v>
      </c>
      <c r="E26" s="14" t="s">
        <v>44</v>
      </c>
      <c r="F26" s="11">
        <v>30</v>
      </c>
      <c r="G26" s="11">
        <v>10</v>
      </c>
      <c r="H26" s="11">
        <v>0</v>
      </c>
      <c r="I26" s="11">
        <v>5</v>
      </c>
      <c r="J26" s="11">
        <v>5</v>
      </c>
      <c r="K26" s="11">
        <v>5</v>
      </c>
      <c r="L26" s="11">
        <v>0</v>
      </c>
      <c r="M26" s="11">
        <v>8.89</v>
      </c>
      <c r="N26" s="15">
        <f>SUM(D26,F26:M26)</f>
        <v>68.39</v>
      </c>
      <c r="O26" s="20">
        <f>(N26/85)*100</f>
        <v>80.45882352941176</v>
      </c>
      <c r="P26" s="5" t="s">
        <v>48</v>
      </c>
    </row>
    <row r="27" spans="1:16" x14ac:dyDescent="0.25">
      <c r="A27" s="11">
        <v>15</v>
      </c>
      <c r="B27" s="13" t="s">
        <v>13</v>
      </c>
      <c r="C27" s="14" t="s">
        <v>44</v>
      </c>
      <c r="D27" s="10">
        <v>4.5</v>
      </c>
      <c r="E27" s="14" t="s">
        <v>44</v>
      </c>
      <c r="F27" s="11">
        <v>30</v>
      </c>
      <c r="G27" s="11">
        <v>9.57</v>
      </c>
      <c r="H27" s="11">
        <v>0.43</v>
      </c>
      <c r="I27" s="11">
        <v>5</v>
      </c>
      <c r="J27" s="11">
        <v>5</v>
      </c>
      <c r="K27" s="11">
        <v>5</v>
      </c>
      <c r="L27" s="11">
        <v>0</v>
      </c>
      <c r="M27" s="11">
        <v>8.74</v>
      </c>
      <c r="N27" s="15">
        <f>SUM(D27,F27:M27)</f>
        <v>68.239999999999995</v>
      </c>
      <c r="O27" s="20">
        <f>(N27/85)*100</f>
        <v>80.282352941176455</v>
      </c>
      <c r="P27" s="5" t="s">
        <v>48</v>
      </c>
    </row>
    <row r="28" spans="1:16" x14ac:dyDescent="0.25">
      <c r="A28" s="11">
        <v>16</v>
      </c>
      <c r="B28" s="13" t="s">
        <v>19</v>
      </c>
      <c r="C28" s="14" t="s">
        <v>44</v>
      </c>
      <c r="D28" s="10">
        <v>4.5</v>
      </c>
      <c r="E28" s="14" t="s">
        <v>44</v>
      </c>
      <c r="F28" s="11">
        <v>30</v>
      </c>
      <c r="G28" s="11">
        <v>10</v>
      </c>
      <c r="H28" s="11">
        <v>0</v>
      </c>
      <c r="I28" s="11">
        <v>5</v>
      </c>
      <c r="J28" s="11">
        <v>5</v>
      </c>
      <c r="K28" s="11">
        <v>5</v>
      </c>
      <c r="L28" s="11">
        <v>0</v>
      </c>
      <c r="M28" s="11">
        <v>8.74</v>
      </c>
      <c r="N28" s="15">
        <f>SUM(D28,F28:M28)</f>
        <v>68.239999999999995</v>
      </c>
      <c r="O28" s="20">
        <f>(N28/85)*100</f>
        <v>80.282352941176455</v>
      </c>
      <c r="P28" s="5" t="s">
        <v>48</v>
      </c>
    </row>
    <row r="29" spans="1:16" x14ac:dyDescent="0.25">
      <c r="A29" s="11">
        <v>17</v>
      </c>
      <c r="B29" s="13" t="s">
        <v>7</v>
      </c>
      <c r="C29" s="14" t="s">
        <v>44</v>
      </c>
      <c r="D29" s="10">
        <v>4.5</v>
      </c>
      <c r="E29" s="14" t="s">
        <v>44</v>
      </c>
      <c r="F29" s="11">
        <v>30</v>
      </c>
      <c r="G29" s="11">
        <v>8.14</v>
      </c>
      <c r="H29" s="11">
        <v>0.99</v>
      </c>
      <c r="I29" s="11">
        <v>5</v>
      </c>
      <c r="J29" s="11">
        <v>5</v>
      </c>
      <c r="K29" s="11">
        <v>5</v>
      </c>
      <c r="L29" s="11">
        <v>0</v>
      </c>
      <c r="M29" s="11">
        <v>8.14</v>
      </c>
      <c r="N29" s="15">
        <f>SUM(D29,F29:M29)</f>
        <v>66.77000000000001</v>
      </c>
      <c r="O29" s="20">
        <f>(N29/85)*100</f>
        <v>78.552941176470597</v>
      </c>
      <c r="P29" s="4" t="s">
        <v>47</v>
      </c>
    </row>
    <row r="30" spans="1:16" x14ac:dyDescent="0.25">
      <c r="A30" s="11">
        <v>18</v>
      </c>
      <c r="B30" s="13" t="s">
        <v>15</v>
      </c>
      <c r="C30" s="14" t="s">
        <v>44</v>
      </c>
      <c r="D30" s="10">
        <v>4.5</v>
      </c>
      <c r="E30" s="14" t="s">
        <v>44</v>
      </c>
      <c r="F30" s="11">
        <v>30</v>
      </c>
      <c r="G30" s="11">
        <v>7.66</v>
      </c>
      <c r="H30" s="11">
        <v>0</v>
      </c>
      <c r="I30" s="11">
        <v>5</v>
      </c>
      <c r="J30" s="11">
        <v>5</v>
      </c>
      <c r="K30" s="11">
        <v>5</v>
      </c>
      <c r="L30" s="11">
        <v>0</v>
      </c>
      <c r="M30" s="11">
        <v>7.66</v>
      </c>
      <c r="N30" s="15">
        <f>SUM(D30,F30:M30)</f>
        <v>64.819999999999993</v>
      </c>
      <c r="O30" s="20">
        <f>(N30/85)*100</f>
        <v>76.258823529411757</v>
      </c>
      <c r="P30" s="5" t="s">
        <v>47</v>
      </c>
    </row>
    <row r="31" spans="1:16" x14ac:dyDescent="0.25">
      <c r="A31" s="11">
        <v>19</v>
      </c>
      <c r="B31" s="13" t="s">
        <v>10</v>
      </c>
      <c r="C31" s="14" t="s">
        <v>44</v>
      </c>
      <c r="D31" s="10">
        <v>4.5</v>
      </c>
      <c r="E31" s="14" t="s">
        <v>44</v>
      </c>
      <c r="F31" s="11">
        <v>30</v>
      </c>
      <c r="G31" s="11">
        <v>0</v>
      </c>
      <c r="H31" s="11">
        <v>0</v>
      </c>
      <c r="I31" s="11">
        <v>5</v>
      </c>
      <c r="J31" s="11">
        <v>5</v>
      </c>
      <c r="K31" s="11">
        <v>5</v>
      </c>
      <c r="L31" s="11">
        <v>2.5</v>
      </c>
      <c r="M31" s="11">
        <v>10</v>
      </c>
      <c r="N31" s="15">
        <f>SUM(D31,F31:M31)</f>
        <v>62</v>
      </c>
      <c r="O31" s="20">
        <f>(N31/85)*100</f>
        <v>72.941176470588232</v>
      </c>
      <c r="P31" s="5" t="s">
        <v>47</v>
      </c>
    </row>
    <row r="32" spans="1:16" x14ac:dyDescent="0.25">
      <c r="A32" s="11">
        <v>20</v>
      </c>
      <c r="B32" s="13" t="s">
        <v>14</v>
      </c>
      <c r="C32" s="14" t="s">
        <v>44</v>
      </c>
      <c r="D32" s="10">
        <v>4.5</v>
      </c>
      <c r="E32" s="14" t="s">
        <v>44</v>
      </c>
      <c r="F32" s="11">
        <v>30</v>
      </c>
      <c r="G32" s="11">
        <v>3.68</v>
      </c>
      <c r="H32" s="11">
        <v>0</v>
      </c>
      <c r="I32" s="11">
        <v>5</v>
      </c>
      <c r="J32" s="11">
        <v>5</v>
      </c>
      <c r="K32" s="11">
        <v>5</v>
      </c>
      <c r="L32" s="11">
        <v>0</v>
      </c>
      <c r="M32" s="11">
        <v>3.33</v>
      </c>
      <c r="N32" s="15">
        <f>SUM(D32,F32:M32)</f>
        <v>56.51</v>
      </c>
      <c r="O32" s="20">
        <f>(N32/85)*100</f>
        <v>66.482352941176472</v>
      </c>
      <c r="P32" s="4" t="s">
        <v>49</v>
      </c>
    </row>
    <row r="33" spans="1:16" x14ac:dyDescent="0.25">
      <c r="A33" s="11">
        <v>21</v>
      </c>
      <c r="B33" s="13" t="s">
        <v>6</v>
      </c>
      <c r="C33" s="14" t="s">
        <v>44</v>
      </c>
      <c r="D33" s="10">
        <v>4.5</v>
      </c>
      <c r="E33" s="14" t="s">
        <v>44</v>
      </c>
      <c r="F33" s="11">
        <v>0</v>
      </c>
      <c r="G33" s="11">
        <v>0</v>
      </c>
      <c r="H33" s="11">
        <v>0</v>
      </c>
      <c r="I33" s="11">
        <v>5</v>
      </c>
      <c r="J33" s="11">
        <v>5</v>
      </c>
      <c r="K33" s="11">
        <v>5</v>
      </c>
      <c r="L33" s="11">
        <v>0</v>
      </c>
      <c r="M33" s="11">
        <v>0</v>
      </c>
      <c r="N33" s="15">
        <f>SUM(D33,F33:M33)</f>
        <v>19.5</v>
      </c>
      <c r="O33" s="20">
        <f>(N33/85)*100</f>
        <v>22.941176470588236</v>
      </c>
      <c r="P33" s="4" t="s">
        <v>51</v>
      </c>
    </row>
  </sheetData>
  <mergeCells count="15">
    <mergeCell ref="A1:P1"/>
    <mergeCell ref="A2:P2"/>
    <mergeCell ref="A4:A6"/>
    <mergeCell ref="B4:B6"/>
    <mergeCell ref="C4:M4"/>
    <mergeCell ref="I5:K5"/>
    <mergeCell ref="L5:M5"/>
    <mergeCell ref="C5:E5"/>
    <mergeCell ref="G5:H5"/>
    <mergeCell ref="B7:P7"/>
    <mergeCell ref="B12:P12"/>
    <mergeCell ref="N4:N6"/>
    <mergeCell ref="O4:O6"/>
    <mergeCell ref="P4:P6"/>
    <mergeCell ref="F5:F6"/>
  </mergeCells>
  <pageMargins left="0.19685039370078741" right="0.19685039370078741" top="0.19685039370078741" bottom="0.19685039370078741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2023-10-12T09:13:49Z</dcterms:created>
  <dcterms:modified xsi:type="dcterms:W3CDTF">2024-02-20T09:25:45Z</dcterms:modified>
</cp:coreProperties>
</file>