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THANHN~1\AppData\Local\Temp\Tandan JSC\files\"/>
    </mc:Choice>
  </mc:AlternateContent>
  <xr:revisionPtr revIDLastSave="0" documentId="13_ncr:1_{5643699A-370D-425F-AE66-A236A93C3A48}"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workbook>
</file>

<file path=xl/calcChain.xml><?xml version="1.0" encoding="utf-8"?>
<calcChain xmlns="http://schemas.openxmlformats.org/spreadsheetml/2006/main">
  <c r="N31" i="1" l="1"/>
  <c r="O31" i="1" s="1"/>
  <c r="N30" i="1"/>
  <c r="O30" i="1" s="1"/>
  <c r="N29" i="1"/>
  <c r="O29" i="1" s="1"/>
  <c r="N28" i="1"/>
  <c r="O28" i="1" s="1"/>
  <c r="N27" i="1"/>
  <c r="O27" i="1" s="1"/>
  <c r="N26" i="1"/>
  <c r="O26" i="1" s="1"/>
  <c r="N25" i="1"/>
  <c r="O25" i="1" s="1"/>
  <c r="N24" i="1"/>
  <c r="O24" i="1" s="1"/>
  <c r="N23" i="1"/>
  <c r="O23" i="1" s="1"/>
  <c r="N22" i="1"/>
  <c r="O22" i="1" s="1"/>
  <c r="N21" i="1"/>
  <c r="O21" i="1" s="1"/>
  <c r="N20" i="1"/>
  <c r="O20" i="1" s="1"/>
  <c r="N19" i="1"/>
  <c r="O19" i="1" s="1"/>
  <c r="N18" i="1"/>
  <c r="O18" i="1" s="1"/>
  <c r="N17" i="1"/>
  <c r="O17" i="1" s="1"/>
  <c r="N16" i="1"/>
  <c r="O16" i="1" s="1"/>
  <c r="N15" i="1"/>
  <c r="O15" i="1" s="1"/>
  <c r="N14" i="1"/>
  <c r="O14" i="1" s="1"/>
  <c r="N13" i="1"/>
  <c r="O13" i="1" s="1"/>
  <c r="N12" i="1"/>
  <c r="O12" i="1" s="1"/>
  <c r="N11" i="1"/>
  <c r="O11" i="1" s="1"/>
  <c r="N9" i="1"/>
  <c r="O9" i="1" s="1"/>
  <c r="P25" i="1" l="1"/>
  <c r="P24" i="1"/>
  <c r="P23" i="1"/>
  <c r="P22" i="1"/>
  <c r="P21" i="1"/>
  <c r="P20" i="1"/>
  <c r="P19" i="1"/>
  <c r="N8" i="1" l="1"/>
  <c r="O8" i="1" s="1"/>
  <c r="P15" i="1" l="1"/>
  <c r="P12" i="1"/>
  <c r="P13" i="1"/>
  <c r="P14" i="1"/>
  <c r="P11" i="1"/>
  <c r="P16" i="1"/>
  <c r="P17" i="1"/>
  <c r="P18" i="1"/>
</calcChain>
</file>

<file path=xl/sharedStrings.xml><?xml version="1.0" encoding="utf-8"?>
<sst xmlns="http://schemas.openxmlformats.org/spreadsheetml/2006/main" count="105" uniqueCount="51">
  <si>
    <t>STT</t>
  </si>
  <si>
    <t>DVC Trực tuyến</t>
  </si>
  <si>
    <t>Mức độ hài lòng</t>
  </si>
  <si>
    <t>Số hóa hs</t>
  </si>
  <si>
    <t>Hẹ Muông</t>
  </si>
  <si>
    <t>Hua Thanh</t>
  </si>
  <si>
    <t>Mường Lói</t>
  </si>
  <si>
    <t>Mường Nhà</t>
  </si>
  <si>
    <t>Mường Pồn</t>
  </si>
  <si>
    <t>Na Tông</t>
  </si>
  <si>
    <t>Na Ư</t>
  </si>
  <si>
    <t>Noong Hẹt</t>
  </si>
  <si>
    <t>Noong Luống</t>
  </si>
  <si>
    <t>Núa Ngam</t>
  </si>
  <si>
    <t>Pa Thơm</t>
  </si>
  <si>
    <t>Pom Lót</t>
  </si>
  <si>
    <t>Phu Luông</t>
  </si>
  <si>
    <t>Sam Mứn</t>
  </si>
  <si>
    <t>Thanh An</t>
  </si>
  <si>
    <t>Thanh Chăn</t>
  </si>
  <si>
    <t>Thanh Hưng</t>
  </si>
  <si>
    <t>Thanh Luông</t>
  </si>
  <si>
    <t>Thanh Nưa</t>
  </si>
  <si>
    <t>Thanh Xương</t>
  </si>
  <si>
    <t>Thanh Yên</t>
  </si>
  <si>
    <t>KẾT QUẢ ĐÁNH GIÁ, XẾP LOẠI CHẤT LƯỢNG PHỤC VỤ NGƯỜI DÂN, DOANH NGHIỆP TRONG GIẢI QUYẾT TTHC, DVC THEO THỜI GIAN THỰC HIỆN TRÊN MÔI TRƯỜNG ĐIỆN TỬ HUYỆN ĐIỆN BIÊN</t>
  </si>
  <si>
    <t>TÊN ĐƠN VỊ</t>
  </si>
  <si>
    <t>Chỉ số 1
(5đ)</t>
  </si>
  <si>
    <t>Chỉ số 2
(5đ)</t>
  </si>
  <si>
    <t>Chỉ số 3
(10đ)</t>
  </si>
  <si>
    <t>Nhóm công khai minh bạch</t>
  </si>
  <si>
    <t>Chỉ số 1
(10đ)</t>
  </si>
  <si>
    <t>Chỉ số 2
(10đ)</t>
  </si>
  <si>
    <t>Chỉ số 3
(5đ)</t>
  </si>
  <si>
    <t>XẾP LOẠI</t>
  </si>
  <si>
    <t>TỔNG ĐIỂM QUY ĐỔI</t>
  </si>
  <si>
    <t>TỔNG ĐIỂM ĐẠT ĐƯỢC</t>
  </si>
  <si>
    <t>ĐIỂM CÁC CHỈ SỐ</t>
  </si>
  <si>
    <t>Tiến độ, KQ giải quyết
(30đ)</t>
  </si>
  <si>
    <t>UBND các xã</t>
  </si>
  <si>
    <t>CÁC CƠ QUAN CHUYÊN MÔN THUỘC HUYỆN</t>
  </si>
  <si>
    <t>I</t>
  </si>
  <si>
    <t>II</t>
  </si>
  <si>
    <t>Trung tâm QLĐĐ</t>
  </si>
  <si>
    <t>Phòng Tư pháp</t>
  </si>
  <si>
    <t>-</t>
  </si>
  <si>
    <t>Tốt</t>
  </si>
  <si>
    <t>Khá</t>
  </si>
  <si>
    <t>Xuất sắc</t>
  </si>
  <si>
    <t>Trung bình</t>
  </si>
  <si>
    <t>(Kèm theo Báo cáo số: 125/BC-UBND, ngày 13 tháng 3 năm 2024 của UBND huyện Điện Biên)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</si>
</sst>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2"/>
      <color theme="1"/>
      <name val="Times New Roman"/>
      <family val="2"/>
      <charset val="163"/>
    </font>
    <font>
      <b/>
      <sz val="14"/>
      <color theme="1"/>
      <name val="Times New Roman"/>
      <family val="1"/>
    </font>
    <font>
      <i/>
      <sz val="12"/>
      <color theme="1"/>
      <name val="Times New Roman"/>
      <family val="1"/>
    </font>
    <font>
      <b/>
      <sz val="12"/>
      <color theme="1"/>
      <name val="Times New Roman"/>
      <family val="1"/>
    </font>
    <font>
      <sz val="14"/>
      <color theme="1"/>
      <name val="Times New Roman"/>
      <family val="1"/>
    </font>
    <font>
      <sz val="14"/>
      <color rgb="FF1E2F41"/>
      <name val="Times New Roman"/>
      <family val="1"/>
    </font>
    <font>
      <sz val="14"/>
      <color rgb="FF1E2F41"/>
      <name val="Times New Roman"/>
      <family val="2"/>
      <charset val="163"/>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49"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left" vertical="center" wrapText="1"/>
    </xf>
    <xf numFmtId="16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64" fontId="5" fillId="2"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tabSelected="1" zoomScaleNormal="100" zoomScaleSheetLayoutView="100" workbookViewId="0">
      <selection activeCell="A2" sqref="A2:P2"/>
    </sheetView>
  </sheetViews>
  <sheetFormatPr defaultRowHeight="15.6" x14ac:dyDescent="0.3"/>
  <cols>
    <col min="1" max="1" width="6.19921875" style="1" customWidth="1"/>
    <col min="2" max="2" width="21.69921875" customWidth="1"/>
    <col min="3" max="3" width="5.3984375" style="1" customWidth="1"/>
    <col min="4" max="4" width="5.19921875" style="1" bestFit="1" customWidth="1"/>
    <col min="5" max="5" width="6.09765625" style="1" customWidth="1"/>
    <col min="6" max="6" width="8.5" style="1" bestFit="1" customWidth="1"/>
    <col min="7" max="7" width="6.3984375" style="1" customWidth="1"/>
    <col min="8" max="8" width="6.69921875" style="1" bestFit="1" customWidth="1"/>
    <col min="9" max="11" width="7.3984375" style="1" bestFit="1" customWidth="1"/>
    <col min="12" max="12" width="6.19921875" style="1" customWidth="1"/>
    <col min="13" max="13" width="6.09765625" style="1" customWidth="1"/>
    <col min="14" max="14" width="8.5" style="1" customWidth="1"/>
    <col min="15" max="15" width="9.09765625" style="1" customWidth="1"/>
    <col min="16" max="16" width="12.5" style="1" bestFit="1" customWidth="1"/>
  </cols>
  <sheetData>
    <row r="1" spans="1:16" ht="36.75" customHeight="1" x14ac:dyDescent="0.3">
      <c r="A1" s="22" t="s">
        <v>25</v>
      </c>
      <c r="B1" s="22"/>
      <c r="C1" s="22"/>
      <c r="D1" s="22"/>
      <c r="E1" s="22"/>
      <c r="F1" s="22"/>
      <c r="G1" s="22"/>
      <c r="H1" s="22"/>
      <c r="I1" s="22"/>
      <c r="J1" s="22"/>
      <c r="K1" s="22"/>
      <c r="L1" s="22"/>
      <c r="M1" s="22"/>
      <c r="N1" s="22"/>
      <c r="O1" s="22"/>
      <c r="P1" s="22"/>
    </row>
    <row r="2" spans="1:16" x14ac:dyDescent="0.3">
      <c r="A2" s="23" t="s">
        <v>50</v>
      </c>
      <c r="B2" s="23"/>
      <c r="C2" s="23"/>
      <c r="D2" s="23"/>
      <c r="E2" s="23"/>
      <c r="F2" s="23"/>
      <c r="G2" s="23"/>
      <c r="H2" s="23"/>
      <c r="I2" s="23"/>
      <c r="J2" s="23"/>
      <c r="K2" s="23"/>
      <c r="L2" s="23"/>
      <c r="M2" s="23"/>
      <c r="N2" s="23"/>
      <c r="O2" s="23"/>
      <c r="P2" s="23"/>
    </row>
    <row r="3" spans="1:16" ht="16.5" customHeight="1" x14ac:dyDescent="0.3">
      <c r="A3" s="2"/>
      <c r="B3" s="2"/>
      <c r="C3" s="2"/>
      <c r="D3" s="2"/>
      <c r="E3" s="2"/>
      <c r="F3" s="2"/>
      <c r="G3" s="2"/>
      <c r="H3" s="2"/>
      <c r="I3" s="2"/>
      <c r="J3" s="2"/>
      <c r="K3" s="2"/>
      <c r="L3" s="2"/>
      <c r="M3" s="2"/>
      <c r="N3" s="3"/>
      <c r="O3" s="3"/>
      <c r="P3" s="3"/>
    </row>
    <row r="4" spans="1:16" x14ac:dyDescent="0.3">
      <c r="A4" s="20" t="s">
        <v>0</v>
      </c>
      <c r="B4" s="20" t="s">
        <v>26</v>
      </c>
      <c r="C4" s="21" t="s">
        <v>37</v>
      </c>
      <c r="D4" s="21"/>
      <c r="E4" s="21"/>
      <c r="F4" s="21"/>
      <c r="G4" s="21"/>
      <c r="H4" s="21"/>
      <c r="I4" s="21"/>
      <c r="J4" s="21"/>
      <c r="K4" s="21"/>
      <c r="L4" s="21"/>
      <c r="M4" s="21"/>
      <c r="N4" s="20" t="s">
        <v>36</v>
      </c>
      <c r="O4" s="20" t="s">
        <v>35</v>
      </c>
      <c r="P4" s="21" t="s">
        <v>34</v>
      </c>
    </row>
    <row r="5" spans="1:16" ht="81.75" customHeight="1" x14ac:dyDescent="0.3">
      <c r="A5" s="20"/>
      <c r="B5" s="20"/>
      <c r="C5" s="20" t="s">
        <v>30</v>
      </c>
      <c r="D5" s="20"/>
      <c r="E5" s="20"/>
      <c r="F5" s="20" t="s">
        <v>38</v>
      </c>
      <c r="G5" s="20" t="s">
        <v>1</v>
      </c>
      <c r="H5" s="20"/>
      <c r="I5" s="20" t="s">
        <v>2</v>
      </c>
      <c r="J5" s="20"/>
      <c r="K5" s="20"/>
      <c r="L5" s="20" t="s">
        <v>3</v>
      </c>
      <c r="M5" s="20"/>
      <c r="N5" s="20"/>
      <c r="O5" s="20"/>
      <c r="P5" s="21"/>
    </row>
    <row r="6" spans="1:16" ht="93" customHeight="1" x14ac:dyDescent="0.3">
      <c r="A6" s="20"/>
      <c r="B6" s="20"/>
      <c r="C6" s="8" t="s">
        <v>27</v>
      </c>
      <c r="D6" s="8" t="s">
        <v>28</v>
      </c>
      <c r="E6" s="8" t="s">
        <v>29</v>
      </c>
      <c r="F6" s="20"/>
      <c r="G6" s="8" t="s">
        <v>31</v>
      </c>
      <c r="H6" s="8" t="s">
        <v>32</v>
      </c>
      <c r="I6" s="8" t="s">
        <v>27</v>
      </c>
      <c r="J6" s="8" t="s">
        <v>28</v>
      </c>
      <c r="K6" s="8" t="s">
        <v>33</v>
      </c>
      <c r="L6" s="8" t="s">
        <v>27</v>
      </c>
      <c r="M6" s="8" t="s">
        <v>32</v>
      </c>
      <c r="N6" s="20"/>
      <c r="O6" s="20"/>
      <c r="P6" s="21"/>
    </row>
    <row r="7" spans="1:16" ht="17.399999999999999" x14ac:dyDescent="0.3">
      <c r="A7" s="9" t="s">
        <v>41</v>
      </c>
      <c r="B7" s="20" t="s">
        <v>40</v>
      </c>
      <c r="C7" s="20"/>
      <c r="D7" s="20"/>
      <c r="E7" s="20"/>
      <c r="F7" s="20"/>
      <c r="G7" s="20"/>
      <c r="H7" s="20"/>
      <c r="I7" s="20"/>
      <c r="J7" s="20"/>
      <c r="K7" s="20"/>
      <c r="L7" s="20"/>
      <c r="M7" s="20"/>
      <c r="N7" s="20"/>
      <c r="O7" s="20"/>
      <c r="P7" s="20"/>
    </row>
    <row r="8" spans="1:16" ht="18" x14ac:dyDescent="0.3">
      <c r="A8" s="5">
        <v>1</v>
      </c>
      <c r="B8" s="10" t="s">
        <v>44</v>
      </c>
      <c r="C8" s="4" t="s">
        <v>45</v>
      </c>
      <c r="D8" s="13">
        <v>4.9000000000000004</v>
      </c>
      <c r="E8" s="8" t="s">
        <v>45</v>
      </c>
      <c r="F8" s="5">
        <v>30</v>
      </c>
      <c r="G8" s="5">
        <v>10</v>
      </c>
      <c r="H8" s="5">
        <v>10</v>
      </c>
      <c r="I8" s="12">
        <v>5</v>
      </c>
      <c r="J8" s="12">
        <v>5</v>
      </c>
      <c r="K8" s="12">
        <v>5</v>
      </c>
      <c r="L8" s="5">
        <v>5</v>
      </c>
      <c r="M8" s="5">
        <v>10</v>
      </c>
      <c r="N8" s="7">
        <f t="shared" ref="N8" si="0">SUM(C8:M8)</f>
        <v>84.9</v>
      </c>
      <c r="O8" s="6">
        <f>N8/85*100</f>
        <v>99.882352941176478</v>
      </c>
      <c r="P8" s="9" t="s">
        <v>48</v>
      </c>
    </row>
    <row r="9" spans="1:16" ht="18" x14ac:dyDescent="0.3">
      <c r="A9" s="5">
        <v>2</v>
      </c>
      <c r="B9" s="10" t="s">
        <v>43</v>
      </c>
      <c r="C9" s="4" t="s">
        <v>45</v>
      </c>
      <c r="D9" s="13">
        <v>4.9000000000000004</v>
      </c>
      <c r="E9" s="8" t="s">
        <v>45</v>
      </c>
      <c r="F9" s="11">
        <v>22.4</v>
      </c>
      <c r="G9" s="5">
        <v>5.3</v>
      </c>
      <c r="H9" s="5" t="s">
        <v>45</v>
      </c>
      <c r="I9" s="12">
        <v>5</v>
      </c>
      <c r="J9" s="12">
        <v>5</v>
      </c>
      <c r="K9" s="12">
        <v>5</v>
      </c>
      <c r="L9" s="5">
        <v>5</v>
      </c>
      <c r="M9" s="5">
        <v>10</v>
      </c>
      <c r="N9" s="7">
        <f>SUM(C9:M9)</f>
        <v>62.599999999999994</v>
      </c>
      <c r="O9" s="6">
        <f>N9/75*100</f>
        <v>83.466666666666654</v>
      </c>
      <c r="P9" s="9" t="s">
        <v>46</v>
      </c>
    </row>
    <row r="10" spans="1:16" ht="17.399999999999999" x14ac:dyDescent="0.3">
      <c r="A10" s="9" t="s">
        <v>42</v>
      </c>
      <c r="B10" s="20" t="s">
        <v>39</v>
      </c>
      <c r="C10" s="20"/>
      <c r="D10" s="20"/>
      <c r="E10" s="20"/>
      <c r="F10" s="20"/>
      <c r="G10" s="20"/>
      <c r="H10" s="20"/>
      <c r="I10" s="20"/>
      <c r="J10" s="20"/>
      <c r="K10" s="20"/>
      <c r="L10" s="20"/>
      <c r="M10" s="20"/>
      <c r="N10" s="20"/>
      <c r="O10" s="20"/>
      <c r="P10" s="20"/>
    </row>
    <row r="11" spans="1:16" ht="18" x14ac:dyDescent="0.3">
      <c r="A11" s="14">
        <v>1</v>
      </c>
      <c r="B11" s="15" t="s">
        <v>17</v>
      </c>
      <c r="C11" s="16" t="s">
        <v>45</v>
      </c>
      <c r="D11" s="17">
        <v>4.9000000000000004</v>
      </c>
      <c r="E11" s="16" t="s">
        <v>45</v>
      </c>
      <c r="F11" s="14">
        <v>30</v>
      </c>
      <c r="G11" s="14">
        <v>10</v>
      </c>
      <c r="H11" s="14">
        <v>10</v>
      </c>
      <c r="I11" s="14">
        <v>5</v>
      </c>
      <c r="J11" s="14">
        <v>5</v>
      </c>
      <c r="K11" s="14">
        <v>5</v>
      </c>
      <c r="L11" s="14">
        <v>5</v>
      </c>
      <c r="M11" s="14">
        <v>10</v>
      </c>
      <c r="N11" s="7">
        <f t="shared" ref="N11" si="1">SUM(C11:M11)</f>
        <v>84.9</v>
      </c>
      <c r="O11" s="7">
        <f t="shared" ref="O11:O12" si="2">N11/85*100</f>
        <v>99.882352941176478</v>
      </c>
      <c r="P11" s="9" t="str">
        <f>IF(O11&gt;=9,"Xuất sắc",IF(AND(O11&gt;=80,O11&lt;=90),"Tốt",IF(AND(O11&gt;=70,O11&lt;=80),"Khá",IF(AND(O11&gt;=50,O11&lt;=70),"Trung bình","Yếu"))))</f>
        <v>Xuất sắc</v>
      </c>
    </row>
    <row r="12" spans="1:16" ht="18" x14ac:dyDescent="0.3">
      <c r="A12" s="14">
        <v>2</v>
      </c>
      <c r="B12" s="15" t="s">
        <v>14</v>
      </c>
      <c r="C12" s="16" t="s">
        <v>45</v>
      </c>
      <c r="D12" s="17">
        <v>4.9000000000000004</v>
      </c>
      <c r="E12" s="16" t="s">
        <v>45</v>
      </c>
      <c r="F12" s="14">
        <v>30</v>
      </c>
      <c r="G12" s="14">
        <v>10</v>
      </c>
      <c r="H12" s="14">
        <v>10</v>
      </c>
      <c r="I12" s="14">
        <v>5</v>
      </c>
      <c r="J12" s="14">
        <v>5</v>
      </c>
      <c r="K12" s="14">
        <v>5</v>
      </c>
      <c r="L12" s="14">
        <v>5</v>
      </c>
      <c r="M12" s="14">
        <v>10</v>
      </c>
      <c r="N12" s="7">
        <f t="shared" ref="N12" si="3">SUM(C12:M12)</f>
        <v>84.9</v>
      </c>
      <c r="O12" s="7">
        <f t="shared" si="2"/>
        <v>99.882352941176478</v>
      </c>
      <c r="P12" s="9" t="str">
        <f>IF(O12&gt;=9,"Xuất sắc",IF(AND(O12&gt;=80,O12&lt;=90),"Tốt",IF(AND(O12&gt;=70,O12&lt;=80),"Khá",IF(AND(O12&gt;=50,O12&lt;=70),"Trung bình","Yếu"))))</f>
        <v>Xuất sắc</v>
      </c>
    </row>
    <row r="13" spans="1:16" ht="18" x14ac:dyDescent="0.3">
      <c r="A13" s="14">
        <v>3</v>
      </c>
      <c r="B13" s="15" t="s">
        <v>19</v>
      </c>
      <c r="C13" s="16" t="s">
        <v>45</v>
      </c>
      <c r="D13" s="17">
        <v>4.9000000000000004</v>
      </c>
      <c r="E13" s="16" t="s">
        <v>45</v>
      </c>
      <c r="F13" s="14">
        <v>30</v>
      </c>
      <c r="G13" s="14">
        <v>10</v>
      </c>
      <c r="H13" s="14">
        <v>10</v>
      </c>
      <c r="I13" s="18">
        <v>5</v>
      </c>
      <c r="J13" s="18">
        <v>5</v>
      </c>
      <c r="K13" s="18">
        <v>5</v>
      </c>
      <c r="L13" s="14">
        <v>5</v>
      </c>
      <c r="M13" s="14">
        <v>10</v>
      </c>
      <c r="N13" s="7">
        <f t="shared" ref="N13:N31" si="4">SUM(C13:M13)</f>
        <v>84.9</v>
      </c>
      <c r="O13" s="7">
        <f t="shared" ref="O13:O31" si="5">N13/85*100</f>
        <v>99.882352941176478</v>
      </c>
      <c r="P13" s="9" t="str">
        <f t="shared" ref="P13:P14" si="6">IF(O13&gt;=9,"Xuất sắc",IF(AND(O13&gt;=80,O13&lt;=90),"Tốt",IF(AND(O13&gt;=70,O13&lt;=80),"Khá",IF(AND(O13&gt;=50,O13&lt;=70),"Trung bình","Yếu"))))</f>
        <v>Xuất sắc</v>
      </c>
    </row>
    <row r="14" spans="1:16" ht="18" x14ac:dyDescent="0.3">
      <c r="A14" s="14">
        <v>4</v>
      </c>
      <c r="B14" s="15" t="s">
        <v>7</v>
      </c>
      <c r="C14" s="16" t="s">
        <v>45</v>
      </c>
      <c r="D14" s="17">
        <v>4.9000000000000004</v>
      </c>
      <c r="E14" s="16" t="s">
        <v>45</v>
      </c>
      <c r="F14" s="14">
        <v>30</v>
      </c>
      <c r="G14" s="14">
        <v>10</v>
      </c>
      <c r="H14" s="14">
        <v>10</v>
      </c>
      <c r="I14" s="14">
        <v>5</v>
      </c>
      <c r="J14" s="14">
        <v>5</v>
      </c>
      <c r="K14" s="14">
        <v>5</v>
      </c>
      <c r="L14" s="14">
        <v>5</v>
      </c>
      <c r="M14" s="14">
        <v>10</v>
      </c>
      <c r="N14" s="7">
        <f t="shared" si="4"/>
        <v>84.9</v>
      </c>
      <c r="O14" s="7">
        <f t="shared" si="5"/>
        <v>99.882352941176478</v>
      </c>
      <c r="P14" s="9" t="str">
        <f t="shared" si="6"/>
        <v>Xuất sắc</v>
      </c>
    </row>
    <row r="15" spans="1:16" ht="18" x14ac:dyDescent="0.3">
      <c r="A15" s="14">
        <v>5</v>
      </c>
      <c r="B15" s="15" t="s">
        <v>18</v>
      </c>
      <c r="C15" s="16" t="s">
        <v>45</v>
      </c>
      <c r="D15" s="17">
        <v>4.9000000000000004</v>
      </c>
      <c r="E15" s="16" t="s">
        <v>45</v>
      </c>
      <c r="F15" s="14">
        <v>30</v>
      </c>
      <c r="G15" s="14">
        <v>10</v>
      </c>
      <c r="H15" s="14">
        <v>10</v>
      </c>
      <c r="I15" s="14">
        <v>5</v>
      </c>
      <c r="J15" s="14">
        <v>5</v>
      </c>
      <c r="K15" s="14">
        <v>5</v>
      </c>
      <c r="L15" s="14">
        <v>5</v>
      </c>
      <c r="M15" s="14">
        <v>10</v>
      </c>
      <c r="N15" s="7">
        <f t="shared" si="4"/>
        <v>84.9</v>
      </c>
      <c r="O15" s="7">
        <f t="shared" si="5"/>
        <v>99.882352941176478</v>
      </c>
      <c r="P15" s="9" t="str">
        <f>IF(O15&gt;=9,"Xuất sắc",IF(AND(O15&gt;=80,O15&lt;=90),"Tốt",IF(AND(O15&gt;=70,O15&lt;=80),"Khá",IF(AND(O15&gt;=50,O15&lt;=70),"Trung bình","Yếu"))))</f>
        <v>Xuất sắc</v>
      </c>
    </row>
    <row r="16" spans="1:16" ht="18" x14ac:dyDescent="0.3">
      <c r="A16" s="14">
        <v>6</v>
      </c>
      <c r="B16" s="15" t="s">
        <v>24</v>
      </c>
      <c r="C16" s="16" t="s">
        <v>45</v>
      </c>
      <c r="D16" s="17">
        <v>4.9000000000000004</v>
      </c>
      <c r="E16" s="16" t="s">
        <v>45</v>
      </c>
      <c r="F16" s="14">
        <v>30</v>
      </c>
      <c r="G16" s="14">
        <v>10</v>
      </c>
      <c r="H16" s="14">
        <v>10</v>
      </c>
      <c r="I16" s="14">
        <v>5</v>
      </c>
      <c r="J16" s="14">
        <v>5</v>
      </c>
      <c r="K16" s="14">
        <v>5</v>
      </c>
      <c r="L16" s="14">
        <v>5</v>
      </c>
      <c r="M16" s="14">
        <v>10</v>
      </c>
      <c r="N16" s="7">
        <f t="shared" si="4"/>
        <v>84.9</v>
      </c>
      <c r="O16" s="7">
        <f t="shared" si="5"/>
        <v>99.882352941176478</v>
      </c>
      <c r="P16" s="9" t="str">
        <f t="shared" ref="P16:P25" si="7">IF(O16&gt;=9,"Xuất sắc",IF(AND(O16&gt;=80,O16&lt;=90),"Tốt",IF(AND(O16&gt;=70,O16&lt;=80),"Khá",IF(AND(O16&gt;=50,O16&lt;=70),"Trung bình","Yếu"))))</f>
        <v>Xuất sắc</v>
      </c>
    </row>
    <row r="17" spans="1:16" ht="18" x14ac:dyDescent="0.3">
      <c r="A17" s="14">
        <v>7</v>
      </c>
      <c r="B17" s="15" t="s">
        <v>11</v>
      </c>
      <c r="C17" s="16" t="s">
        <v>45</v>
      </c>
      <c r="D17" s="17">
        <v>4.9000000000000004</v>
      </c>
      <c r="E17" s="16" t="s">
        <v>45</v>
      </c>
      <c r="F17" s="14">
        <v>30</v>
      </c>
      <c r="G17" s="14">
        <v>10</v>
      </c>
      <c r="H17" s="18">
        <v>10</v>
      </c>
      <c r="I17" s="14">
        <v>5</v>
      </c>
      <c r="J17" s="14">
        <v>5</v>
      </c>
      <c r="K17" s="14">
        <v>5</v>
      </c>
      <c r="L17" s="14">
        <v>4.8</v>
      </c>
      <c r="M17" s="14">
        <v>10</v>
      </c>
      <c r="N17" s="7">
        <f t="shared" si="4"/>
        <v>84.7</v>
      </c>
      <c r="O17" s="7">
        <f t="shared" si="5"/>
        <v>99.647058823529406</v>
      </c>
      <c r="P17" s="9" t="str">
        <f t="shared" si="7"/>
        <v>Xuất sắc</v>
      </c>
    </row>
    <row r="18" spans="1:16" ht="18" x14ac:dyDescent="0.3">
      <c r="A18" s="14">
        <v>8</v>
      </c>
      <c r="B18" s="15" t="s">
        <v>21</v>
      </c>
      <c r="C18" s="16" t="s">
        <v>45</v>
      </c>
      <c r="D18" s="17">
        <v>4.9000000000000004</v>
      </c>
      <c r="E18" s="16" t="s">
        <v>45</v>
      </c>
      <c r="F18" s="14">
        <v>30</v>
      </c>
      <c r="G18" s="14">
        <v>10</v>
      </c>
      <c r="H18" s="19">
        <v>9.3000000000000007</v>
      </c>
      <c r="I18" s="14">
        <v>5</v>
      </c>
      <c r="J18" s="14">
        <v>5</v>
      </c>
      <c r="K18" s="14">
        <v>5</v>
      </c>
      <c r="L18" s="14">
        <v>5</v>
      </c>
      <c r="M18" s="14">
        <v>10</v>
      </c>
      <c r="N18" s="7">
        <f t="shared" si="4"/>
        <v>84.2</v>
      </c>
      <c r="O18" s="7">
        <f t="shared" si="5"/>
        <v>99.058823529411768</v>
      </c>
      <c r="P18" s="9" t="str">
        <f t="shared" si="7"/>
        <v>Xuất sắc</v>
      </c>
    </row>
    <row r="19" spans="1:16" ht="18" x14ac:dyDescent="0.3">
      <c r="A19" s="14">
        <v>9</v>
      </c>
      <c r="B19" s="15" t="s">
        <v>15</v>
      </c>
      <c r="C19" s="16" t="s">
        <v>45</v>
      </c>
      <c r="D19" s="17">
        <v>4.9000000000000004</v>
      </c>
      <c r="E19" s="16" t="s">
        <v>45</v>
      </c>
      <c r="F19" s="18">
        <v>30</v>
      </c>
      <c r="G19" s="14">
        <v>9.6999999999999993</v>
      </c>
      <c r="H19" s="18">
        <v>10</v>
      </c>
      <c r="I19" s="14">
        <v>5</v>
      </c>
      <c r="J19" s="14">
        <v>5</v>
      </c>
      <c r="K19" s="14">
        <v>5</v>
      </c>
      <c r="L19" s="14">
        <v>4.8</v>
      </c>
      <c r="M19" s="14">
        <v>9.4</v>
      </c>
      <c r="N19" s="7">
        <f t="shared" si="4"/>
        <v>83.8</v>
      </c>
      <c r="O19" s="7">
        <f t="shared" si="5"/>
        <v>98.588235294117638</v>
      </c>
      <c r="P19" s="9" t="str">
        <f t="shared" si="7"/>
        <v>Xuất sắc</v>
      </c>
    </row>
    <row r="20" spans="1:16" ht="18" x14ac:dyDescent="0.3">
      <c r="A20" s="14">
        <v>10</v>
      </c>
      <c r="B20" s="15" t="s">
        <v>13</v>
      </c>
      <c r="C20" s="16" t="s">
        <v>45</v>
      </c>
      <c r="D20" s="17">
        <v>4.9000000000000004</v>
      </c>
      <c r="E20" s="16" t="s">
        <v>45</v>
      </c>
      <c r="F20" s="14">
        <v>28.2</v>
      </c>
      <c r="G20" s="14">
        <v>10</v>
      </c>
      <c r="H20" s="14">
        <v>10</v>
      </c>
      <c r="I20" s="14">
        <v>5</v>
      </c>
      <c r="J20" s="14">
        <v>5</v>
      </c>
      <c r="K20" s="14">
        <v>5</v>
      </c>
      <c r="L20" s="14">
        <v>5</v>
      </c>
      <c r="M20" s="14">
        <v>10</v>
      </c>
      <c r="N20" s="7">
        <f t="shared" si="4"/>
        <v>83.1</v>
      </c>
      <c r="O20" s="7">
        <f t="shared" si="5"/>
        <v>97.764705882352928</v>
      </c>
      <c r="P20" s="9" t="str">
        <f t="shared" si="7"/>
        <v>Xuất sắc</v>
      </c>
    </row>
    <row r="21" spans="1:16" ht="18" x14ac:dyDescent="0.3">
      <c r="A21" s="14">
        <v>11</v>
      </c>
      <c r="B21" s="15" t="s">
        <v>12</v>
      </c>
      <c r="C21" s="16" t="s">
        <v>45</v>
      </c>
      <c r="D21" s="17">
        <v>4.9000000000000004</v>
      </c>
      <c r="E21" s="16" t="s">
        <v>45</v>
      </c>
      <c r="F21" s="14">
        <v>27.2</v>
      </c>
      <c r="G21" s="14">
        <v>10</v>
      </c>
      <c r="H21" s="18">
        <v>10</v>
      </c>
      <c r="I21" s="14">
        <v>5</v>
      </c>
      <c r="J21" s="14">
        <v>5</v>
      </c>
      <c r="K21" s="14">
        <v>5</v>
      </c>
      <c r="L21" s="14">
        <v>4.8</v>
      </c>
      <c r="M21" s="14">
        <v>10</v>
      </c>
      <c r="N21" s="7">
        <f t="shared" si="4"/>
        <v>81.899999999999991</v>
      </c>
      <c r="O21" s="7">
        <f t="shared" si="5"/>
        <v>96.35294117647058</v>
      </c>
      <c r="P21" s="9" t="str">
        <f t="shared" si="7"/>
        <v>Xuất sắc</v>
      </c>
    </row>
    <row r="22" spans="1:16" ht="18" x14ac:dyDescent="0.3">
      <c r="A22" s="14">
        <v>12</v>
      </c>
      <c r="B22" s="15" t="s">
        <v>9</v>
      </c>
      <c r="C22" s="16" t="s">
        <v>45</v>
      </c>
      <c r="D22" s="17">
        <v>4.9000000000000004</v>
      </c>
      <c r="E22" s="16" t="s">
        <v>45</v>
      </c>
      <c r="F22" s="18">
        <v>30</v>
      </c>
      <c r="G22" s="14">
        <v>8.9</v>
      </c>
      <c r="H22" s="18">
        <v>8</v>
      </c>
      <c r="I22" s="14">
        <v>5</v>
      </c>
      <c r="J22" s="14">
        <v>5</v>
      </c>
      <c r="K22" s="14">
        <v>5</v>
      </c>
      <c r="L22" s="14">
        <v>5</v>
      </c>
      <c r="M22" s="14">
        <v>10</v>
      </c>
      <c r="N22" s="7">
        <f t="shared" si="4"/>
        <v>81.8</v>
      </c>
      <c r="O22" s="7">
        <f t="shared" si="5"/>
        <v>96.235294117647058</v>
      </c>
      <c r="P22" s="9" t="str">
        <f t="shared" si="7"/>
        <v>Xuất sắc</v>
      </c>
    </row>
    <row r="23" spans="1:16" ht="18" x14ac:dyDescent="0.3">
      <c r="A23" s="14">
        <v>13</v>
      </c>
      <c r="B23" s="15" t="s">
        <v>4</v>
      </c>
      <c r="C23" s="16" t="s">
        <v>45</v>
      </c>
      <c r="D23" s="17">
        <v>4.9000000000000004</v>
      </c>
      <c r="E23" s="16" t="s">
        <v>45</v>
      </c>
      <c r="F23" s="14">
        <v>30</v>
      </c>
      <c r="G23" s="14">
        <v>10</v>
      </c>
      <c r="H23" s="14">
        <v>10</v>
      </c>
      <c r="I23" s="14">
        <v>5</v>
      </c>
      <c r="J23" s="14">
        <v>5</v>
      </c>
      <c r="K23" s="14">
        <v>5</v>
      </c>
      <c r="L23" s="14">
        <v>0</v>
      </c>
      <c r="M23" s="14">
        <v>10</v>
      </c>
      <c r="N23" s="7">
        <f t="shared" si="4"/>
        <v>79.900000000000006</v>
      </c>
      <c r="O23" s="7">
        <f t="shared" si="5"/>
        <v>94</v>
      </c>
      <c r="P23" s="9" t="str">
        <f t="shared" si="7"/>
        <v>Xuất sắc</v>
      </c>
    </row>
    <row r="24" spans="1:16" ht="18" x14ac:dyDescent="0.3">
      <c r="A24" s="14">
        <v>14</v>
      </c>
      <c r="B24" s="15" t="s">
        <v>23</v>
      </c>
      <c r="C24" s="16" t="s">
        <v>45</v>
      </c>
      <c r="D24" s="17">
        <v>4.9000000000000004</v>
      </c>
      <c r="E24" s="16" t="s">
        <v>45</v>
      </c>
      <c r="F24" s="14">
        <v>30</v>
      </c>
      <c r="G24" s="14">
        <v>10</v>
      </c>
      <c r="H24" s="19">
        <v>3.6</v>
      </c>
      <c r="I24" s="14">
        <v>5</v>
      </c>
      <c r="J24" s="14">
        <v>5</v>
      </c>
      <c r="K24" s="14">
        <v>5</v>
      </c>
      <c r="L24" s="14">
        <v>5</v>
      </c>
      <c r="M24" s="14">
        <v>10</v>
      </c>
      <c r="N24" s="7">
        <f t="shared" si="4"/>
        <v>78.5</v>
      </c>
      <c r="O24" s="7">
        <f t="shared" si="5"/>
        <v>92.352941176470594</v>
      </c>
      <c r="P24" s="9" t="str">
        <f t="shared" si="7"/>
        <v>Xuất sắc</v>
      </c>
    </row>
    <row r="25" spans="1:16" ht="18" x14ac:dyDescent="0.3">
      <c r="A25" s="14">
        <v>15</v>
      </c>
      <c r="B25" s="15" t="s">
        <v>22</v>
      </c>
      <c r="C25" s="16" t="s">
        <v>45</v>
      </c>
      <c r="D25" s="17">
        <v>4.9000000000000004</v>
      </c>
      <c r="E25" s="16" t="s">
        <v>45</v>
      </c>
      <c r="F25" s="14">
        <v>30</v>
      </c>
      <c r="G25" s="14">
        <v>10</v>
      </c>
      <c r="H25" s="19">
        <v>3.3</v>
      </c>
      <c r="I25" s="14">
        <v>5</v>
      </c>
      <c r="J25" s="14">
        <v>5</v>
      </c>
      <c r="K25" s="14">
        <v>5</v>
      </c>
      <c r="L25" s="14">
        <v>5</v>
      </c>
      <c r="M25" s="14">
        <v>10</v>
      </c>
      <c r="N25" s="7">
        <f t="shared" si="4"/>
        <v>78.199999999999989</v>
      </c>
      <c r="O25" s="7">
        <f t="shared" si="5"/>
        <v>91.999999999999986</v>
      </c>
      <c r="P25" s="9" t="str">
        <f t="shared" si="7"/>
        <v>Xuất sắc</v>
      </c>
    </row>
    <row r="26" spans="1:16" ht="18" x14ac:dyDescent="0.3">
      <c r="A26" s="14">
        <v>16</v>
      </c>
      <c r="B26" s="15" t="s">
        <v>20</v>
      </c>
      <c r="C26" s="16" t="s">
        <v>45</v>
      </c>
      <c r="D26" s="17">
        <v>4.9000000000000004</v>
      </c>
      <c r="E26" s="16" t="s">
        <v>45</v>
      </c>
      <c r="F26" s="14">
        <v>30</v>
      </c>
      <c r="G26" s="14">
        <v>10</v>
      </c>
      <c r="H26" s="19">
        <v>1.3</v>
      </c>
      <c r="I26" s="14">
        <v>5</v>
      </c>
      <c r="J26" s="14">
        <v>5</v>
      </c>
      <c r="K26" s="14">
        <v>5</v>
      </c>
      <c r="L26" s="14">
        <v>5</v>
      </c>
      <c r="M26" s="14">
        <v>10</v>
      </c>
      <c r="N26" s="7">
        <f t="shared" si="4"/>
        <v>76.199999999999989</v>
      </c>
      <c r="O26" s="7">
        <f t="shared" si="5"/>
        <v>89.647058823529406</v>
      </c>
      <c r="P26" s="9" t="s">
        <v>46</v>
      </c>
    </row>
    <row r="27" spans="1:16" ht="18" x14ac:dyDescent="0.3">
      <c r="A27" s="14">
        <v>17</v>
      </c>
      <c r="B27" s="15" t="s">
        <v>16</v>
      </c>
      <c r="C27" s="16" t="s">
        <v>45</v>
      </c>
      <c r="D27" s="17">
        <v>4.9000000000000004</v>
      </c>
      <c r="E27" s="16" t="s">
        <v>45</v>
      </c>
      <c r="F27" s="14">
        <v>30</v>
      </c>
      <c r="G27" s="14">
        <v>10</v>
      </c>
      <c r="H27" s="18">
        <v>0</v>
      </c>
      <c r="I27" s="14">
        <v>5</v>
      </c>
      <c r="J27" s="14">
        <v>5</v>
      </c>
      <c r="K27" s="14">
        <v>5</v>
      </c>
      <c r="L27" s="14">
        <v>5</v>
      </c>
      <c r="M27" s="14">
        <v>10</v>
      </c>
      <c r="N27" s="7">
        <f t="shared" si="4"/>
        <v>74.900000000000006</v>
      </c>
      <c r="O27" s="7">
        <f t="shared" si="5"/>
        <v>88.117647058823536</v>
      </c>
      <c r="P27" s="9" t="s">
        <v>46</v>
      </c>
    </row>
    <row r="28" spans="1:16" ht="18" x14ac:dyDescent="0.3">
      <c r="A28" s="14">
        <v>18</v>
      </c>
      <c r="B28" s="15" t="s">
        <v>6</v>
      </c>
      <c r="C28" s="16" t="s">
        <v>45</v>
      </c>
      <c r="D28" s="17">
        <v>4.9000000000000004</v>
      </c>
      <c r="E28" s="16" t="s">
        <v>45</v>
      </c>
      <c r="F28" s="14">
        <v>30</v>
      </c>
      <c r="G28" s="14">
        <v>0</v>
      </c>
      <c r="H28" s="14">
        <v>10</v>
      </c>
      <c r="I28" s="14">
        <v>5</v>
      </c>
      <c r="J28" s="14">
        <v>5</v>
      </c>
      <c r="K28" s="14">
        <v>5</v>
      </c>
      <c r="L28" s="14">
        <v>0</v>
      </c>
      <c r="M28" s="14">
        <v>10</v>
      </c>
      <c r="N28" s="7">
        <f t="shared" si="4"/>
        <v>69.900000000000006</v>
      </c>
      <c r="O28" s="7">
        <f t="shared" si="5"/>
        <v>82.235294117647058</v>
      </c>
      <c r="P28" s="9" t="s">
        <v>46</v>
      </c>
    </row>
    <row r="29" spans="1:16" ht="18" x14ac:dyDescent="0.3">
      <c r="A29" s="14">
        <v>19</v>
      </c>
      <c r="B29" s="15" t="s">
        <v>10</v>
      </c>
      <c r="C29" s="16" t="s">
        <v>45</v>
      </c>
      <c r="D29" s="17">
        <v>4.9000000000000004</v>
      </c>
      <c r="E29" s="16" t="s">
        <v>45</v>
      </c>
      <c r="F29" s="14">
        <v>30</v>
      </c>
      <c r="G29" s="14">
        <v>0</v>
      </c>
      <c r="H29" s="14">
        <v>10</v>
      </c>
      <c r="I29" s="14">
        <v>5</v>
      </c>
      <c r="J29" s="14">
        <v>5</v>
      </c>
      <c r="K29" s="14">
        <v>5</v>
      </c>
      <c r="L29" s="14">
        <v>0</v>
      </c>
      <c r="M29" s="14">
        <v>10</v>
      </c>
      <c r="N29" s="7">
        <f t="shared" si="4"/>
        <v>69.900000000000006</v>
      </c>
      <c r="O29" s="7">
        <f t="shared" si="5"/>
        <v>82.235294117647058</v>
      </c>
      <c r="P29" s="9" t="s">
        <v>46</v>
      </c>
    </row>
    <row r="30" spans="1:16" ht="18" x14ac:dyDescent="0.3">
      <c r="A30" s="14">
        <v>20</v>
      </c>
      <c r="B30" s="15" t="s">
        <v>8</v>
      </c>
      <c r="C30" s="16" t="s">
        <v>45</v>
      </c>
      <c r="D30" s="17">
        <v>4.9000000000000004</v>
      </c>
      <c r="E30" s="16" t="s">
        <v>45</v>
      </c>
      <c r="F30" s="14">
        <v>17.100000000000001</v>
      </c>
      <c r="G30" s="14">
        <v>4.3</v>
      </c>
      <c r="H30" s="14">
        <v>10</v>
      </c>
      <c r="I30" s="14">
        <v>5</v>
      </c>
      <c r="J30" s="14">
        <v>5</v>
      </c>
      <c r="K30" s="14">
        <v>5</v>
      </c>
      <c r="L30" s="14">
        <v>3.8</v>
      </c>
      <c r="M30" s="14">
        <v>10</v>
      </c>
      <c r="N30" s="7">
        <f t="shared" si="4"/>
        <v>65.099999999999994</v>
      </c>
      <c r="O30" s="7">
        <f t="shared" si="5"/>
        <v>76.588235294117652</v>
      </c>
      <c r="P30" s="9" t="s">
        <v>47</v>
      </c>
    </row>
    <row r="31" spans="1:16" ht="18" x14ac:dyDescent="0.3">
      <c r="A31" s="14">
        <v>21</v>
      </c>
      <c r="B31" s="15" t="s">
        <v>5</v>
      </c>
      <c r="C31" s="16" t="s">
        <v>45</v>
      </c>
      <c r="D31" s="17">
        <v>4.9000000000000004</v>
      </c>
      <c r="E31" s="16" t="s">
        <v>45</v>
      </c>
      <c r="F31" s="14">
        <v>0</v>
      </c>
      <c r="G31" s="14">
        <v>3.6</v>
      </c>
      <c r="H31" s="18">
        <v>10</v>
      </c>
      <c r="I31" s="14">
        <v>5</v>
      </c>
      <c r="J31" s="14">
        <v>5</v>
      </c>
      <c r="K31" s="14">
        <v>5</v>
      </c>
      <c r="L31" s="14">
        <v>0</v>
      </c>
      <c r="M31" s="14">
        <v>10</v>
      </c>
      <c r="N31" s="7">
        <f t="shared" si="4"/>
        <v>43.5</v>
      </c>
      <c r="O31" s="7">
        <f t="shared" si="5"/>
        <v>51.17647058823529</v>
      </c>
      <c r="P31" s="9" t="s">
        <v>49</v>
      </c>
    </row>
  </sheetData>
  <mergeCells count="15">
    <mergeCell ref="A1:P1"/>
    <mergeCell ref="A2:P2"/>
    <mergeCell ref="A4:A6"/>
    <mergeCell ref="B4:B6"/>
    <mergeCell ref="C4:M4"/>
    <mergeCell ref="I5:K5"/>
    <mergeCell ref="L5:M5"/>
    <mergeCell ref="C5:E5"/>
    <mergeCell ref="G5:H5"/>
    <mergeCell ref="B7:P7"/>
    <mergeCell ref="B10:P10"/>
    <mergeCell ref="N4:N6"/>
    <mergeCell ref="O4:O6"/>
    <mergeCell ref="P4:P6"/>
    <mergeCell ref="F5:F6"/>
  </mergeCells>
  <pageMargins left="0.19685039370078741" right="0.19685039370078741" top="0.19685039370078741"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Thanh Nam</cp:lastModifiedBy>
  <cp:lastPrinted>2024-03-12T09:28:26Z</cp:lastPrinted>
  <dcterms:created xsi:type="dcterms:W3CDTF">2023-10-12T09:13:49Z</dcterms:created>
  <dcterms:modified xsi:type="dcterms:W3CDTF">2024-03-13T09:20:18Z</dcterms:modified>
</cp:coreProperties>
</file>